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<sst xmlns="http://schemas.openxmlformats.org/spreadsheetml/2006/main" count="29" uniqueCount="17">
  <si>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вес</t>
  </si>
  <si>
    <t>рост</t>
  </si>
  <si>
    <t>возраст</t>
  </si>
  <si>
    <t>Женщины</t>
  </si>
  <si>
    <t>БУЭ</t>
  </si>
  <si>
    <t>Мужчины</t>
  </si>
  <si>
    <t>Работа в офисе</t>
  </si>
  <si>
    <t>Хотьба</t>
  </si>
  <si>
    <t>Лежание на диване</t>
  </si>
  <si>
    <t>Уборка дома</t>
  </si>
  <si>
    <t>в минуту</t>
  </si>
  <si>
    <t>в час</t>
  </si>
  <si>
    <t>Всего энерго затрат:</t>
  </si>
  <si>
    <t>ваши данные в часах</t>
  </si>
  <si>
    <t>Сюда вбиваем свои данные</t>
  </si>
  <si>
    <t>это то ниже чего нельзя резать диету</t>
  </si>
  <si>
    <t>Это примерный расход калорий в сутки. Отрезаем от него 1000 и худеем на 1кг примерно за 10-14 дней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</si>
</sst>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color indexed="21"/>
      <name val="Verdana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6</xdr:row>
      <xdr:rowOff>123825</xdr:rowOff>
    </xdr:from>
    <xdr:to>
      <xdr:col>4</xdr:col>
      <xdr:colOff>28575</xdr:colOff>
      <xdr:row>10</xdr:row>
      <xdr:rowOff>133350</xdr:rowOff>
    </xdr:to>
    <xdr:sp>
      <xdr:nvSpPr>
        <xdr:cNvPr id="1" name="Прямая со стрелкой 2"/>
        <xdr:cNvSpPr>
          <a:spLocks/>
        </xdr:cNvSpPr>
      </xdr:nvSpPr>
      <xdr:spPr>
        <a:xfrm rot="10800000" flipV="1">
          <a:off x="3000375" y="1095375"/>
          <a:ext cx="6572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990600</xdr:colOff>
      <xdr:row>10</xdr:row>
      <xdr:rowOff>104775</xdr:rowOff>
    </xdr:from>
    <xdr:to>
      <xdr:col>3</xdr:col>
      <xdr:colOff>571500</xdr:colOff>
      <xdr:row>14</xdr:row>
      <xdr:rowOff>142875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2971800" y="1724025"/>
          <a:ext cx="619125" cy="685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26</xdr:row>
      <xdr:rowOff>9525</xdr:rowOff>
    </xdr:from>
    <xdr:to>
      <xdr:col>2</xdr:col>
      <xdr:colOff>371475</xdr:colOff>
      <xdr:row>27</xdr:row>
      <xdr:rowOff>123825</xdr:rowOff>
    </xdr:to>
    <xdr:sp>
      <xdr:nvSpPr>
        <xdr:cNvPr id="3" name="Прямая со стрелкой 7"/>
        <xdr:cNvSpPr>
          <a:spLocks/>
        </xdr:cNvSpPr>
      </xdr:nvSpPr>
      <xdr:spPr>
        <a:xfrm rot="16200000" flipV="1">
          <a:off x="2333625" y="4257675"/>
          <a:ext cx="1905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0.57421875" style="0" customWidth="1"/>
    <col min="3" max="3" width="15.57421875" style="0" customWidth="1"/>
    <col min="5" max="5" width="21.421875" style="0" customWidth="1"/>
    <col min="8" max="8" width="21.421875" style="0" customWidth="1"/>
    <col min="9" max="9" width="14.421875" style="0" customWidth="1"/>
    <col min="11" max="11" width="19.7109375" style="0" customWidth="1"/>
  </cols>
  <sheetData>
    <row r="1" spans="2:8" ht="12.75">
      <c r="B1" s="2"/>
      <c r="H1" s="2"/>
    </row>
    <row r="2" spans="2:8" ht="12.75">
      <c r="B2" s="2"/>
      <c r="H2" s="2"/>
    </row>
    <row r="7" ht="12.75">
      <c r="E7" t="s">
        <v>14</v>
      </c>
    </row>
    <row r="9" spans="2:8" ht="12.75">
      <c r="B9" s="3"/>
      <c r="H9" s="3"/>
    </row>
    <row r="10" spans="2:16" ht="12.75">
      <c r="B10" s="3" t="s">
        <v>5</v>
      </c>
      <c r="H10" s="3" t="s">
        <v>3</v>
      </c>
      <c r="P10" s="6"/>
    </row>
    <row r="11" spans="5:17" ht="12.75">
      <c r="E11" s="12" t="s">
        <v>15</v>
      </c>
      <c r="P11" s="6"/>
      <c r="Q11" s="6"/>
    </row>
    <row r="12" spans="2:17" ht="12.75">
      <c r="B12" s="9" t="s">
        <v>0</v>
      </c>
      <c r="C12" s="4">
        <v>90</v>
      </c>
      <c r="H12" s="9" t="s">
        <v>0</v>
      </c>
      <c r="I12" s="4">
        <v>45</v>
      </c>
      <c r="P12" s="6">
        <f>13.8*C12</f>
        <v>1242</v>
      </c>
      <c r="Q12" s="6">
        <f>9.6*I12</f>
        <v>432</v>
      </c>
    </row>
    <row r="13" spans="2:17" ht="12.75">
      <c r="B13" s="9" t="s">
        <v>1</v>
      </c>
      <c r="C13" s="4">
        <v>188</v>
      </c>
      <c r="H13" s="9" t="s">
        <v>1</v>
      </c>
      <c r="I13" s="4">
        <v>165</v>
      </c>
      <c r="P13" s="6">
        <f>5*C13</f>
        <v>940</v>
      </c>
      <c r="Q13" s="6">
        <f>1.9*I13</f>
        <v>313.5</v>
      </c>
    </row>
    <row r="14" spans="2:17" ht="12.75">
      <c r="B14" s="9" t="s">
        <v>2</v>
      </c>
      <c r="C14" s="4">
        <v>33</v>
      </c>
      <c r="H14" s="9" t="s">
        <v>2</v>
      </c>
      <c r="I14" s="4">
        <v>25</v>
      </c>
      <c r="P14" s="6">
        <f>6.8*C14</f>
        <v>224.4</v>
      </c>
      <c r="Q14" s="6">
        <f>4.7*I14</f>
        <v>117.5</v>
      </c>
    </row>
    <row r="15" spans="16:17" ht="13.5" thickBot="1">
      <c r="P15" s="6">
        <v>66.5</v>
      </c>
      <c r="Q15" s="6">
        <v>655.1</v>
      </c>
    </row>
    <row r="16" spans="2:17" ht="13.5" thickBot="1">
      <c r="B16" s="10" t="s">
        <v>4</v>
      </c>
      <c r="C16" s="5">
        <f>P15+P12+P13-P14</f>
        <v>2024.1</v>
      </c>
      <c r="H16" s="10" t="s">
        <v>4</v>
      </c>
      <c r="I16" s="5">
        <f>Q15+Q12+Q13-Q14</f>
        <v>1283.1</v>
      </c>
      <c r="P16" s="6"/>
      <c r="Q16" s="6"/>
    </row>
    <row r="19" spans="3:12" ht="12.75">
      <c r="C19" t="s">
        <v>10</v>
      </c>
      <c r="D19" t="s">
        <v>11</v>
      </c>
      <c r="E19" t="s">
        <v>13</v>
      </c>
      <c r="I19" t="s">
        <v>10</v>
      </c>
      <c r="J19" t="s">
        <v>11</v>
      </c>
      <c r="K19" t="s">
        <v>13</v>
      </c>
      <c r="L19" s="6"/>
    </row>
    <row r="20" spans="2:12" ht="12.75">
      <c r="B20" t="s">
        <v>6</v>
      </c>
      <c r="C20" s="4">
        <f>0.028*C12</f>
        <v>2.52</v>
      </c>
      <c r="D20" s="4">
        <f>C20*60</f>
        <v>151.2</v>
      </c>
      <c r="E20" s="4">
        <v>8</v>
      </c>
      <c r="F20" s="6">
        <f>E20*D20</f>
        <v>1209.6</v>
      </c>
      <c r="H20" t="s">
        <v>6</v>
      </c>
      <c r="I20" s="4">
        <f>0.028*I12</f>
        <v>1.26</v>
      </c>
      <c r="J20" s="4">
        <f>I20*60</f>
        <v>75.6</v>
      </c>
      <c r="K20" s="4">
        <v>8</v>
      </c>
      <c r="L20" s="6">
        <f>K20*J20</f>
        <v>604.8</v>
      </c>
    </row>
    <row r="21" spans="2:12" ht="12.75">
      <c r="B21" t="s">
        <v>7</v>
      </c>
      <c r="C21" s="4">
        <f>0.079*C12</f>
        <v>7.11</v>
      </c>
      <c r="D21" s="4">
        <f>C21*60</f>
        <v>426.6</v>
      </c>
      <c r="E21" s="4">
        <v>1</v>
      </c>
      <c r="F21" s="6">
        <f>E21*D21</f>
        <v>426.6</v>
      </c>
      <c r="H21" t="s">
        <v>7</v>
      </c>
      <c r="I21" s="4">
        <f>0.079*I12</f>
        <v>3.555</v>
      </c>
      <c r="J21" s="4">
        <f>I21*60</f>
        <v>213.3</v>
      </c>
      <c r="K21" s="4">
        <v>1</v>
      </c>
      <c r="L21" s="6">
        <f>K21*J21</f>
        <v>213.3</v>
      </c>
    </row>
    <row r="22" spans="2:12" ht="12.75">
      <c r="B22" t="s">
        <v>8</v>
      </c>
      <c r="C22" s="4">
        <f>0.017*C12</f>
        <v>1.53</v>
      </c>
      <c r="D22" s="4">
        <f>C22*60</f>
        <v>91.8</v>
      </c>
      <c r="E22" s="4">
        <v>4</v>
      </c>
      <c r="F22" s="6">
        <f>E22*D22</f>
        <v>367.2</v>
      </c>
      <c r="H22" t="s">
        <v>8</v>
      </c>
      <c r="I22" s="4">
        <f>0.017*I12</f>
        <v>0.765</v>
      </c>
      <c r="J22" s="4">
        <f>I22*60</f>
        <v>45.9</v>
      </c>
      <c r="K22" s="4">
        <v>4</v>
      </c>
      <c r="L22" s="6">
        <f>K22*J22</f>
        <v>183.6</v>
      </c>
    </row>
    <row r="23" spans="2:12" ht="12.75">
      <c r="B23" t="s">
        <v>9</v>
      </c>
      <c r="C23" s="4">
        <f>0.058*C12</f>
        <v>5.220000000000001</v>
      </c>
      <c r="D23" s="4">
        <f>C23*60</f>
        <v>313.20000000000005</v>
      </c>
      <c r="E23" s="4"/>
      <c r="F23" s="6">
        <f>E23*D23</f>
        <v>0</v>
      </c>
      <c r="H23" t="s">
        <v>9</v>
      </c>
      <c r="I23" s="4">
        <f>0.058*I12</f>
        <v>2.6100000000000003</v>
      </c>
      <c r="J23" s="4">
        <f>I23*60</f>
        <v>156.60000000000002</v>
      </c>
      <c r="K23" s="4"/>
      <c r="L23" s="6">
        <f>K23*J23</f>
        <v>0</v>
      </c>
    </row>
    <row r="24" ht="12.75">
      <c r="L24" s="6"/>
    </row>
    <row r="25" ht="13.5" thickBot="1"/>
    <row r="26" spans="2:9" ht="13.5" thickBot="1">
      <c r="B26" s="11" t="s">
        <v>12</v>
      </c>
      <c r="C26" s="5">
        <f>C16+F20+F21+F22+F23</f>
        <v>4027.4999999999995</v>
      </c>
      <c r="H26" s="11" t="s">
        <v>12</v>
      </c>
      <c r="I26" s="5">
        <f>I16+L20+L21+L22+L23</f>
        <v>2284.7999999999997</v>
      </c>
    </row>
    <row r="29" ht="12.75">
      <c r="C29" s="13" t="s">
        <v>16</v>
      </c>
    </row>
    <row r="34" spans="2:8" ht="12.75">
      <c r="B34" s="2"/>
      <c r="H34" s="2"/>
    </row>
    <row r="35" spans="2:8" ht="12.75">
      <c r="B35" s="2"/>
      <c r="H35" s="2"/>
    </row>
    <row r="36" spans="2:8" ht="12.75">
      <c r="B36" s="2"/>
      <c r="H36" s="2"/>
    </row>
    <row r="37" spans="2:8" ht="12.75">
      <c r="B37" s="2"/>
      <c r="H37" s="2"/>
    </row>
    <row r="38" spans="2:8" ht="12.75">
      <c r="B38" s="7"/>
      <c r="H38" s="7"/>
    </row>
    <row r="39" spans="2:8" ht="12.75">
      <c r="B39" s="8"/>
      <c r="H39" s="8"/>
    </row>
    <row r="40" spans="2:8" ht="12.75">
      <c r="B40" s="1"/>
      <c r="H40" s="1"/>
    </row>
    <row r="41" spans="2:8" ht="12.75">
      <c r="B41" s="2"/>
      <c r="H41" s="2"/>
    </row>
    <row r="42" spans="2:8" ht="12.75">
      <c r="B42" s="2"/>
      <c r="H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TheBoss</cp:lastModifiedBy>
  <dcterms:created xsi:type="dcterms:W3CDTF">1996-10-08T23:32:33Z</dcterms:created>
  <dcterms:modified xsi:type="dcterms:W3CDTF">2015-09-03T12:42:20Z</dcterms:modified>
  <cp:category/>
  <cp:version/>
  <cp:contentType/>
  <cp:contentStatus/>
</cp:coreProperties>
</file>